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75" i="1"/>
  <c r="G93"/>
  <c r="G97" s="1"/>
  <c r="G70" l="1"/>
  <c r="G89"/>
  <c r="G71" s="1"/>
  <c r="G50"/>
  <c r="G43"/>
  <c r="G28"/>
  <c r="G11"/>
  <c r="G29" s="1"/>
  <c r="G69" l="1"/>
  <c r="G79" s="1"/>
</calcChain>
</file>

<file path=xl/sharedStrings.xml><?xml version="1.0" encoding="utf-8"?>
<sst xmlns="http://schemas.openxmlformats.org/spreadsheetml/2006/main" count="120" uniqueCount="86">
  <si>
    <t xml:space="preserve">    Отчёт</t>
  </si>
  <si>
    <r>
      <t xml:space="preserve">Управляющей компании ООО "Нерюнгринская жилищная компания" перед собственниками помещений о выполненной  за   2011 год работе  по содержанию общего имущества ТСЖ </t>
    </r>
    <r>
      <rPr>
        <b/>
        <u/>
        <sz val="8"/>
        <rFont val="Arial"/>
        <family val="2"/>
        <charset val="204"/>
      </rPr>
      <t>"ул. Ленина дом № 20"</t>
    </r>
  </si>
  <si>
    <t>Таблица № 1</t>
  </si>
  <si>
    <t xml:space="preserve">№ </t>
  </si>
  <si>
    <t xml:space="preserve"> в тыс. руб.</t>
  </si>
  <si>
    <t>Платежи населения за ЖУ:</t>
  </si>
  <si>
    <t>начислено по отчетам ОАО "ИВЦ"</t>
  </si>
  <si>
    <t>оплачено  по отчетам ОАО "ИВЦ"</t>
  </si>
  <si>
    <t>Платежи арендаторов</t>
  </si>
  <si>
    <t xml:space="preserve">Ден/средства поступившие на р/счет ТСЖ  и оплаченые по услугам 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</si>
  <si>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</si>
  <si>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</si>
  <si>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</si>
  <si>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</si>
  <si>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</si>
  <si>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</si>
  <si>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Техническое обслуживание лифтов</t>
  </si>
  <si>
    <t>ИВЦ( сбор платежей, услуги паспортного стола, информационно-справочное обслуживание)</t>
  </si>
  <si>
    <t>Вознаграждения председателя</t>
  </si>
  <si>
    <t>Обучения председателя</t>
  </si>
  <si>
    <t>Гос. пошлина за выдачу судебных приказов о взыскании задолженности</t>
  </si>
  <si>
    <t>Налог по УСН</t>
  </si>
  <si>
    <t>Услуги банка</t>
  </si>
  <si>
    <t>Авансовые отчеты председателя</t>
  </si>
  <si>
    <t xml:space="preserve">Общая задолженность ТСЖ на 01.01.11;  "НЖК"-508,74 т.р., " Лифтремонт"-28,32 т.р., "НЭТА"-5,78 т.р., "Переработчик"-5,82 т.р., "Стройсервис"-295,91 т.р., ОАО "ИВЦ"- 3,12т.р.,вознаграждение председателя-7,0 т.р. </t>
  </si>
  <si>
    <t>Задолженность жителей по платежам за ЖУ на 01.01.11</t>
  </si>
  <si>
    <t>Резерв на текущий ремонт на 31.12.11г.</t>
  </si>
  <si>
    <t>Задолженность жителей по платежам за ЖУ на 31.12.11  (3719,02+574,25-3772,23=521,04 т.р)</t>
  </si>
  <si>
    <t>Задолженность ТСЖ  на 31.12.11 перед  ООО "Лифтремонт"-39,79 т.р., ИВЦ-3,63 т.р., ООО "НЖК"-215,77 т.р., председателю-29,51 т.р.(3068,42+854,69-3634,41=288,70 т.р.)</t>
  </si>
  <si>
    <t>Таблица № 2</t>
  </si>
  <si>
    <t>Перечень работ по текущему ремонту за  2011 год</t>
  </si>
  <si>
    <t>тыс. руб.</t>
  </si>
  <si>
    <t>Гос. поверка измерительных приборов</t>
  </si>
  <si>
    <t>Текущий ремонт меж/квартирных кор. кв.32,33,34,35 (после пожара)</t>
  </si>
  <si>
    <t>Замена сч. воды п №2 узел ввода</t>
  </si>
  <si>
    <t>Частичный ремонт лестничной клетки п 2</t>
  </si>
  <si>
    <t>Монтаж дет площадки</t>
  </si>
  <si>
    <t>Смена мусорокарманов 1п-9эт,2п-3эт,3п-2эт.,</t>
  </si>
  <si>
    <t>Смена кранов шаровых (подвал)</t>
  </si>
  <si>
    <t>рем м/пан. швов кв 87,153,164,165,167,188,209</t>
  </si>
  <si>
    <t>Ремонт меж/панельных швов кв.87,153,164,165,167,188,209</t>
  </si>
  <si>
    <t>Замена термопреобразователя на ИТП</t>
  </si>
  <si>
    <t>Изготовление и установка мет дверей на мусорокамеры п1-3</t>
  </si>
  <si>
    <t>Смена выкл автоматов (ВРУ)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</si>
  <si>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</si>
  <si>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</si>
  <si>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</si>
  <si>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</si>
  <si>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</si>
  <si>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</si>
  <si>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</si>
  <si>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</si>
  <si>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</si>
  <si>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</si>
  <si>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463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463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</si>
  <si>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</t>
    </r>
    <r>
      <rPr>
        <b/>
        <u/>
        <sz val="9"/>
        <rFont val="Arial"/>
        <family val="2"/>
        <charset val="204"/>
      </rPr>
      <t xml:space="preserve">705,37   м3 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</si>
  <si>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>68,80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 xml:space="preserve"> м3</t>
    </r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</si>
  <si>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</si>
  <si>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</si>
  <si>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</si>
  <si>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</si>
  <si>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</si>
  <si>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31.12.11 г. Составил 101 %</t>
  </si>
  <si>
    <t xml:space="preserve">Генеральный директор ООО "НЖК"              </t>
  </si>
  <si>
    <t>Сечина М.В.</t>
  </si>
  <si>
    <t>Перечень работ по текущему ремонту за  2012 год</t>
  </si>
  <si>
    <t>Смена мусорокарманов 1п-1эт,</t>
  </si>
  <si>
    <t>Ремонт б/прем. Кв 78,155,156. Смена поручня</t>
  </si>
  <si>
    <t>Маслян.окраска МАФ ,турникетов,поручня.Смена автом. Выключ. Кв 233</t>
  </si>
  <si>
    <t>Установка огражд.в лифт.помещ. Смена вентиля(подв.) Обшивка откосов вх.в под.Э/м с/р работы</t>
  </si>
  <si>
    <t>Смена дверных полотен (3 под) Смена кранов шаровых (подвал-3 под.)</t>
  </si>
  <si>
    <r>
      <t xml:space="preserve">Управляющей компании ООО "Нерюнгринская жилищная компания" перед собственниками помещений о выполненной  за   2012 год работе  по содержанию общего имущества ТСЖ </t>
    </r>
    <r>
      <rPr>
        <b/>
        <u/>
        <sz val="8"/>
        <rFont val="Arial"/>
        <family val="2"/>
        <charset val="204"/>
      </rPr>
      <t>"ул. Ленина дом № 20"</t>
    </r>
  </si>
  <si>
    <t>Возмещение затрат за услуги ИВЦ</t>
  </si>
  <si>
    <t>Предъявлено по услугам УК:</t>
  </si>
  <si>
    <t>Ремонт пола типа  "Брекчия" (холлы 1-х этажей- 1.3 под.)</t>
  </si>
  <si>
    <t>Поверка счетчика</t>
  </si>
  <si>
    <t>Оплачено за ЖУ  Управляющий компании за 2012г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</si>
  <si>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306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306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</si>
  <si>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-87</t>
    </r>
    <r>
      <rPr>
        <b/>
        <u/>
        <sz val="9"/>
        <rFont val="Arial"/>
        <family val="2"/>
        <charset val="204"/>
      </rPr>
      <t>,30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 xml:space="preserve"> м3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</si>
  <si>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-811</t>
    </r>
    <r>
      <rPr>
        <b/>
        <u/>
        <sz val="9"/>
        <rFont val="Arial"/>
        <family val="2"/>
        <charset val="204"/>
      </rPr>
      <t xml:space="preserve">,6   м3 </t>
    </r>
  </si>
  <si>
    <t>Задолженность ТСЖ перед управляющей компанией на 01.01.2012г</t>
  </si>
  <si>
    <t>Задолженность ТСЖ перед УК на 01.01.2013г  (215,77+2272,08-2405,41=82,44)</t>
  </si>
  <si>
    <t>В отчете представлены затраты ,которые проходили через расчетный счет и по договорам заключенными с ООО "НЖК".</t>
  </si>
  <si>
    <t>Материалы  (счетчик  .двери)</t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</si>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</sst>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8"/>
      <name val="Arial"/>
      <family val="2"/>
      <charset val="204"/>
    </font>
    <font>
      <b/>
      <u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9.5"/>
      <name val="Arial"/>
      <family val="2"/>
      <charset val="204"/>
    </font>
    <font>
      <b/>
      <i/>
      <sz val="9.5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13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15" fillId="0" borderId="0" xfId="0" applyNumberFormat="1" applyFont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wrapText="1"/>
    </xf>
    <xf numFmtId="0" fontId="19" fillId="0" borderId="0" xfId="0" applyNumberFormat="1" applyFont="1" applyAlignment="1">
      <alignment wrapText="1"/>
    </xf>
    <xf numFmtId="0" fontId="16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7" fillId="0" borderId="1" xfId="0" applyFont="1" applyBorder="1" applyAlignment="1">
      <alignment wrapText="1"/>
    </xf>
    <xf numFmtId="0" fontId="2" fillId="0" borderId="3" xfId="0" applyNumberFormat="1" applyFont="1" applyBorder="1" applyAlignment="1">
      <alignment horizontal="right" wrapText="1"/>
    </xf>
    <xf numFmtId="0" fontId="7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wrapText="1"/>
    </xf>
    <xf numFmtId="0" fontId="11" fillId="0" borderId="5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0" fontId="4" fillId="0" borderId="3" xfId="0" applyNumberFormat="1" applyFont="1" applyBorder="1" applyAlignment="1">
      <alignment horizontal="right" wrapText="1"/>
    </xf>
    <xf numFmtId="0" fontId="15" fillId="0" borderId="1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0" fillId="0" borderId="2" xfId="0" applyNumberFormat="1" applyFont="1" applyBorder="1" applyAlignment="1">
      <alignment horizontal="left" wrapText="1"/>
    </xf>
    <xf numFmtId="0" fontId="10" fillId="0" borderId="3" xfId="0" applyNumberFormat="1" applyFont="1" applyBorder="1" applyAlignment="1">
      <alignment horizontal="left" wrapText="1"/>
    </xf>
    <xf numFmtId="0" fontId="10" fillId="0" borderId="4" xfId="0" applyNumberFormat="1" applyFont="1" applyBorder="1" applyAlignment="1">
      <alignment horizontal="left" wrapText="1"/>
    </xf>
    <xf numFmtId="0" fontId="19" fillId="0" borderId="0" xfId="0" applyNumberFormat="1" applyFont="1" applyAlignment="1">
      <alignment horizontal="center" wrapText="1"/>
    </xf>
    <xf numFmtId="0" fontId="19" fillId="0" borderId="0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1"/>
  <sheetViews>
    <sheetView tabSelected="1" topLeftCell="B98" workbookViewId="0">
      <selection activeCell="B65" sqref="B65:G111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7" ht="15.75" customHeight="1">
      <c r="B1" s="49" t="s">
        <v>0</v>
      </c>
      <c r="C1" s="49"/>
      <c r="D1" s="49"/>
      <c r="E1" s="49"/>
      <c r="F1" s="49"/>
      <c r="G1" s="49"/>
    </row>
    <row r="2" spans="2:7" ht="28.5" customHeight="1">
      <c r="B2" s="50" t="s">
        <v>1</v>
      </c>
      <c r="C2" s="50"/>
      <c r="D2" s="50"/>
      <c r="E2" s="50"/>
      <c r="F2" s="50"/>
      <c r="G2" s="50"/>
    </row>
    <row r="3" spans="2:7" ht="10.5" customHeight="1">
      <c r="B3" s="2"/>
      <c r="C3" s="51" t="s">
        <v>2</v>
      </c>
      <c r="D3" s="51"/>
      <c r="E3" s="51"/>
      <c r="F3" s="51"/>
      <c r="G3" s="51"/>
    </row>
    <row r="4" spans="2:7" ht="13.5" customHeight="1">
      <c r="B4" s="3" t="s">
        <v>3</v>
      </c>
      <c r="C4" s="52"/>
      <c r="D4" s="52"/>
      <c r="E4" s="52"/>
      <c r="F4" s="52"/>
      <c r="G4" s="4" t="s">
        <v>4</v>
      </c>
    </row>
    <row r="5" spans="2:7">
      <c r="B5" s="5">
        <v>1</v>
      </c>
      <c r="C5" s="30" t="s">
        <v>5</v>
      </c>
      <c r="D5" s="30"/>
      <c r="E5" s="30"/>
      <c r="F5" s="30"/>
      <c r="G5" s="6"/>
    </row>
    <row r="6" spans="2:7">
      <c r="B6" s="5"/>
      <c r="C6" s="43" t="s">
        <v>6</v>
      </c>
      <c r="D6" s="43"/>
      <c r="E6" s="43"/>
      <c r="F6" s="43"/>
      <c r="G6" s="6">
        <v>3719.02</v>
      </c>
    </row>
    <row r="7" spans="2:7">
      <c r="B7" s="5"/>
      <c r="C7" s="43" t="s">
        <v>7</v>
      </c>
      <c r="D7" s="43"/>
      <c r="E7" s="43"/>
      <c r="F7" s="43"/>
      <c r="G7" s="6">
        <v>3772.23</v>
      </c>
    </row>
    <row r="8" spans="2:7">
      <c r="B8" s="5"/>
      <c r="C8" s="40" t="s">
        <v>8</v>
      </c>
      <c r="D8" s="41"/>
      <c r="E8" s="41"/>
      <c r="F8" s="42"/>
      <c r="G8" s="6">
        <v>508.96</v>
      </c>
    </row>
    <row r="9" spans="2:7" ht="14.25" customHeight="1">
      <c r="B9" s="5">
        <v>2</v>
      </c>
      <c r="C9" s="43" t="s">
        <v>9</v>
      </c>
      <c r="D9" s="43"/>
      <c r="E9" s="43"/>
      <c r="F9" s="43"/>
      <c r="G9" s="6">
        <v>3634.41</v>
      </c>
    </row>
    <row r="10" spans="2:7" ht="5.25" customHeight="1">
      <c r="B10" s="5"/>
      <c r="C10" s="53"/>
      <c r="D10" s="53"/>
      <c r="E10" s="53"/>
      <c r="F10" s="53"/>
      <c r="G10" s="6"/>
    </row>
    <row r="11" spans="2:7" ht="17.25" customHeight="1">
      <c r="B11" s="5">
        <v>3</v>
      </c>
      <c r="C11" s="54" t="s">
        <v>10</v>
      </c>
      <c r="D11" s="55"/>
      <c r="E11" s="55"/>
      <c r="F11" s="55"/>
      <c r="G11" s="7">
        <f>G12+G13+G14+G15+G16+G17+G18+G19+G21+G23+G20+G22+G24</f>
        <v>3068.4200000000005</v>
      </c>
    </row>
    <row r="12" spans="2:7" ht="17.25" customHeight="1">
      <c r="B12" s="5"/>
      <c r="C12" s="43" t="s">
        <v>11</v>
      </c>
      <c r="D12" s="43"/>
      <c r="E12" s="43"/>
      <c r="F12" s="43"/>
      <c r="G12" s="6">
        <v>1684.49</v>
      </c>
    </row>
    <row r="13" spans="2:7">
      <c r="B13" s="5"/>
      <c r="C13" s="30" t="s">
        <v>12</v>
      </c>
      <c r="D13" s="56"/>
      <c r="E13" s="56"/>
      <c r="F13" s="56"/>
      <c r="G13" s="7">
        <v>148.96</v>
      </c>
    </row>
    <row r="14" spans="2:7" ht="18" customHeight="1">
      <c r="B14" s="5"/>
      <c r="C14" s="43" t="s">
        <v>13</v>
      </c>
      <c r="D14" s="43"/>
      <c r="E14" s="43"/>
      <c r="F14" s="43"/>
      <c r="G14" s="6">
        <v>210.21</v>
      </c>
    </row>
    <row r="15" spans="2:7" ht="27" customHeight="1">
      <c r="B15" s="5"/>
      <c r="C15" s="43" t="s">
        <v>14</v>
      </c>
      <c r="D15" s="43"/>
      <c r="E15" s="43"/>
      <c r="F15" s="43"/>
      <c r="G15" s="6">
        <v>241.08</v>
      </c>
    </row>
    <row r="16" spans="2:7" ht="18" customHeight="1">
      <c r="B16" s="5"/>
      <c r="C16" s="43" t="s">
        <v>15</v>
      </c>
      <c r="D16" s="43"/>
      <c r="E16" s="43"/>
      <c r="F16" s="43"/>
      <c r="G16" s="6">
        <v>73.510000000000005</v>
      </c>
    </row>
    <row r="17" spans="2:7" ht="15" customHeight="1">
      <c r="B17" s="5"/>
      <c r="C17" s="40" t="s">
        <v>16</v>
      </c>
      <c r="D17" s="41"/>
      <c r="E17" s="41"/>
      <c r="F17" s="42"/>
      <c r="G17" s="6">
        <v>477.46</v>
      </c>
    </row>
    <row r="18" spans="2:7" ht="18" customHeight="1">
      <c r="B18" s="5"/>
      <c r="C18" s="44" t="s">
        <v>17</v>
      </c>
      <c r="D18" s="44"/>
      <c r="E18" s="44"/>
      <c r="F18" s="44"/>
      <c r="G18" s="6">
        <v>107.69</v>
      </c>
    </row>
    <row r="19" spans="2:7" ht="15" customHeight="1">
      <c r="B19" s="5"/>
      <c r="C19" s="40" t="s">
        <v>18</v>
      </c>
      <c r="D19" s="41"/>
      <c r="E19" s="41"/>
      <c r="F19" s="42"/>
      <c r="G19" s="6">
        <v>84</v>
      </c>
    </row>
    <row r="20" spans="2:7" ht="15" customHeight="1">
      <c r="B20" s="5"/>
      <c r="C20" s="40" t="s">
        <v>19</v>
      </c>
      <c r="D20" s="41"/>
      <c r="E20" s="41"/>
      <c r="F20" s="42"/>
      <c r="G20" s="6">
        <v>4.2</v>
      </c>
    </row>
    <row r="21" spans="2:7" ht="15" customHeight="1">
      <c r="B21" s="5"/>
      <c r="C21" s="45" t="s">
        <v>20</v>
      </c>
      <c r="D21" s="46"/>
      <c r="E21" s="46"/>
      <c r="F21" s="47"/>
      <c r="G21" s="6">
        <v>4.29</v>
      </c>
    </row>
    <row r="22" spans="2:7" ht="15.75" customHeight="1">
      <c r="B22" s="5"/>
      <c r="C22" s="40" t="s">
        <v>21</v>
      </c>
      <c r="D22" s="41"/>
      <c r="E22" s="41"/>
      <c r="F22" s="42"/>
      <c r="G22" s="6">
        <v>2.9</v>
      </c>
    </row>
    <row r="23" spans="2:7" ht="15" customHeight="1">
      <c r="B23" s="5"/>
      <c r="C23" s="40" t="s">
        <v>22</v>
      </c>
      <c r="D23" s="41"/>
      <c r="E23" s="41"/>
      <c r="F23" s="42"/>
      <c r="G23" s="6">
        <v>2.36</v>
      </c>
    </row>
    <row r="24" spans="2:7" ht="15.75" customHeight="1">
      <c r="B24" s="5"/>
      <c r="C24" s="40" t="s">
        <v>23</v>
      </c>
      <c r="D24" s="41"/>
      <c r="E24" s="41"/>
      <c r="F24" s="42"/>
      <c r="G24" s="6">
        <v>27.27</v>
      </c>
    </row>
    <row r="25" spans="2:7" ht="36" customHeight="1">
      <c r="B25" s="5">
        <v>4</v>
      </c>
      <c r="C25" s="30" t="s">
        <v>24</v>
      </c>
      <c r="D25" s="30"/>
      <c r="E25" s="30"/>
      <c r="F25" s="30"/>
      <c r="G25" s="7">
        <v>854.69</v>
      </c>
    </row>
    <row r="26" spans="2:7" ht="15" customHeight="1">
      <c r="B26" s="5">
        <v>5</v>
      </c>
      <c r="C26" s="30" t="s">
        <v>25</v>
      </c>
      <c r="D26" s="30"/>
      <c r="E26" s="30"/>
      <c r="F26" s="30"/>
      <c r="G26" s="7">
        <v>574.25</v>
      </c>
    </row>
    <row r="27" spans="2:7" ht="15" customHeight="1">
      <c r="B27" s="5">
        <v>6</v>
      </c>
      <c r="C27" s="48" t="s">
        <v>26</v>
      </c>
      <c r="D27" s="48"/>
      <c r="E27" s="48"/>
      <c r="F27" s="48"/>
      <c r="G27" s="7">
        <v>421.45</v>
      </c>
    </row>
    <row r="28" spans="2:7" ht="17.25" customHeight="1">
      <c r="B28" s="8">
        <v>7</v>
      </c>
      <c r="C28" s="39" t="s">
        <v>27</v>
      </c>
      <c r="D28" s="39"/>
      <c r="E28" s="39"/>
      <c r="F28" s="39"/>
      <c r="G28" s="9">
        <f>G6-G7+G26</f>
        <v>521.04</v>
      </c>
    </row>
    <row r="29" spans="2:7" ht="24.75" customHeight="1">
      <c r="B29" s="8">
        <v>8</v>
      </c>
      <c r="C29" s="39" t="s">
        <v>28</v>
      </c>
      <c r="D29" s="39"/>
      <c r="E29" s="39"/>
      <c r="F29" s="39"/>
      <c r="G29" s="9">
        <f>G11+G25-G9</f>
        <v>288.70000000000073</v>
      </c>
    </row>
    <row r="30" spans="2:7" ht="10.5" customHeight="1">
      <c r="B30" s="57" t="s">
        <v>29</v>
      </c>
      <c r="C30" s="57"/>
      <c r="D30" s="57"/>
      <c r="E30" s="57"/>
      <c r="F30" s="57"/>
      <c r="G30" s="57"/>
    </row>
    <row r="31" spans="2:7">
      <c r="B31" s="10" t="s">
        <v>3</v>
      </c>
      <c r="C31" s="30" t="s">
        <v>30</v>
      </c>
      <c r="D31" s="30"/>
      <c r="E31" s="30"/>
      <c r="F31" s="30"/>
      <c r="G31" s="11" t="s">
        <v>31</v>
      </c>
    </row>
    <row r="32" spans="2:7" ht="18" customHeight="1">
      <c r="B32" s="10">
        <v>1</v>
      </c>
      <c r="C32" s="43" t="s">
        <v>32</v>
      </c>
      <c r="D32" s="43"/>
      <c r="E32" s="43"/>
      <c r="F32" s="43"/>
      <c r="G32" s="6">
        <v>0.53</v>
      </c>
    </row>
    <row r="33" spans="1:7" ht="15.75" customHeight="1">
      <c r="B33" s="10">
        <v>2</v>
      </c>
      <c r="C33" s="44" t="s">
        <v>33</v>
      </c>
      <c r="D33" s="44"/>
      <c r="E33" s="44"/>
      <c r="F33" s="44"/>
      <c r="G33" s="6">
        <v>8.4700000000000006</v>
      </c>
    </row>
    <row r="34" spans="1:7" ht="15.75" customHeight="1">
      <c r="B34" s="10">
        <v>3</v>
      </c>
      <c r="C34" s="44" t="s">
        <v>34</v>
      </c>
      <c r="D34" s="44"/>
      <c r="E34" s="44"/>
      <c r="F34" s="44"/>
      <c r="G34" s="6">
        <v>11.85</v>
      </c>
    </row>
    <row r="35" spans="1:7" ht="15.75" customHeight="1">
      <c r="B35" s="10">
        <v>4</v>
      </c>
      <c r="C35" s="40" t="s">
        <v>35</v>
      </c>
      <c r="D35" s="41"/>
      <c r="E35" s="41"/>
      <c r="F35" s="42"/>
      <c r="G35" s="6">
        <v>0.53</v>
      </c>
    </row>
    <row r="36" spans="1:7" ht="15.75" customHeight="1">
      <c r="B36" s="10">
        <v>5</v>
      </c>
      <c r="C36" s="40" t="s">
        <v>36</v>
      </c>
      <c r="D36" s="41"/>
      <c r="E36" s="41"/>
      <c r="F36" s="42"/>
      <c r="G36" s="6">
        <v>34.5</v>
      </c>
    </row>
    <row r="37" spans="1:7" ht="15.75" customHeight="1">
      <c r="B37" s="10">
        <v>6</v>
      </c>
      <c r="C37" s="40" t="s">
        <v>37</v>
      </c>
      <c r="D37" s="41"/>
      <c r="E37" s="41"/>
      <c r="F37" s="42"/>
      <c r="G37" s="6">
        <v>13.59</v>
      </c>
    </row>
    <row r="38" spans="1:7" ht="15.75" customHeight="1">
      <c r="B38" s="10">
        <v>7</v>
      </c>
      <c r="C38" s="40" t="s">
        <v>38</v>
      </c>
      <c r="D38" s="41"/>
      <c r="E38" s="41"/>
      <c r="F38" s="42"/>
      <c r="G38" s="6">
        <v>7.74</v>
      </c>
    </row>
    <row r="39" spans="1:7" ht="15.75" customHeight="1">
      <c r="A39" s="1" t="s">
        <v>39</v>
      </c>
      <c r="B39" s="10">
        <v>8</v>
      </c>
      <c r="C39" s="40" t="s">
        <v>40</v>
      </c>
      <c r="D39" s="41"/>
      <c r="E39" s="41"/>
      <c r="F39" s="42"/>
      <c r="G39" s="6">
        <v>32.24</v>
      </c>
    </row>
    <row r="40" spans="1:7" ht="15.75" customHeight="1">
      <c r="B40" s="10">
        <v>9</v>
      </c>
      <c r="C40" s="40" t="s">
        <v>41</v>
      </c>
      <c r="D40" s="41"/>
      <c r="E40" s="41"/>
      <c r="F40" s="42"/>
      <c r="G40" s="6">
        <v>2.77</v>
      </c>
    </row>
    <row r="41" spans="1:7" ht="15.75" customHeight="1">
      <c r="B41" s="10">
        <v>10</v>
      </c>
      <c r="C41" s="40" t="s">
        <v>42</v>
      </c>
      <c r="D41" s="41"/>
      <c r="E41" s="41"/>
      <c r="F41" s="42"/>
      <c r="G41" s="6">
        <v>34.200000000000003</v>
      </c>
    </row>
    <row r="42" spans="1:7" ht="15.75" customHeight="1">
      <c r="B42" s="10">
        <v>11</v>
      </c>
      <c r="C42" s="40" t="s">
        <v>43</v>
      </c>
      <c r="D42" s="41"/>
      <c r="E42" s="41"/>
      <c r="F42" s="42"/>
      <c r="G42" s="6">
        <v>2.54</v>
      </c>
    </row>
    <row r="43" spans="1:7" ht="15" customHeight="1">
      <c r="A43" s="1" t="s">
        <v>39</v>
      </c>
      <c r="B43" s="5"/>
      <c r="C43" s="30" t="s">
        <v>44</v>
      </c>
      <c r="D43" s="30"/>
      <c r="E43" s="30"/>
      <c r="F43" s="30"/>
      <c r="G43" s="7">
        <f>SUM(G32:G42)</f>
        <v>148.95999999999998</v>
      </c>
    </row>
    <row r="44" spans="1:7" ht="12" customHeight="1">
      <c r="B44" s="31" t="s">
        <v>45</v>
      </c>
      <c r="C44" s="31"/>
      <c r="D44" s="31"/>
      <c r="E44" s="31"/>
      <c r="F44" s="31"/>
      <c r="G44" s="31"/>
    </row>
    <row r="45" spans="1:7" ht="14.25" customHeight="1">
      <c r="B45" s="12" t="s">
        <v>46</v>
      </c>
      <c r="C45" s="32" t="s">
        <v>47</v>
      </c>
      <c r="D45" s="32"/>
      <c r="E45" s="32"/>
      <c r="F45" s="32"/>
      <c r="G45" s="11" t="s">
        <v>31</v>
      </c>
    </row>
    <row r="46" spans="1:7" ht="14.25" customHeight="1">
      <c r="A46" s="2"/>
      <c r="B46" s="13">
        <v>1</v>
      </c>
      <c r="C46" s="33" t="s">
        <v>48</v>
      </c>
      <c r="D46" s="33"/>
      <c r="E46" s="33"/>
      <c r="F46" s="33"/>
      <c r="G46" s="14">
        <v>404.1</v>
      </c>
    </row>
    <row r="47" spans="1:7" ht="15.75" customHeight="1">
      <c r="A47" s="2"/>
      <c r="B47" s="13">
        <v>2</v>
      </c>
      <c r="C47" s="33" t="s">
        <v>49</v>
      </c>
      <c r="D47" s="33"/>
      <c r="E47" s="33"/>
      <c r="F47" s="33"/>
      <c r="G47" s="14">
        <v>742.11</v>
      </c>
    </row>
    <row r="48" spans="1:7">
      <c r="A48" s="2"/>
      <c r="B48" s="13">
        <v>3</v>
      </c>
      <c r="C48" s="33" t="s">
        <v>50</v>
      </c>
      <c r="D48" s="33"/>
      <c r="E48" s="33"/>
      <c r="F48" s="33"/>
      <c r="G48" s="14">
        <v>332.32</v>
      </c>
    </row>
    <row r="49" spans="1:8">
      <c r="A49" s="2"/>
      <c r="B49" s="13">
        <v>4</v>
      </c>
      <c r="C49" s="33" t="s">
        <v>51</v>
      </c>
      <c r="D49" s="33"/>
      <c r="E49" s="33"/>
      <c r="F49" s="33"/>
      <c r="G49" s="14">
        <v>205.96</v>
      </c>
    </row>
    <row r="50" spans="1:8" ht="13.5" customHeight="1">
      <c r="A50" s="2"/>
      <c r="B50" s="34" t="s">
        <v>44</v>
      </c>
      <c r="C50" s="35"/>
      <c r="D50" s="35"/>
      <c r="E50" s="35"/>
      <c r="F50" s="36"/>
      <c r="G50" s="11">
        <f>G46+G47+G48+G49</f>
        <v>1684.49</v>
      </c>
    </row>
    <row r="51" spans="1:8" ht="23.25" customHeight="1">
      <c r="A51" s="2"/>
      <c r="B51" s="37" t="s">
        <v>52</v>
      </c>
      <c r="C51" s="37"/>
      <c r="D51" s="37"/>
      <c r="E51" s="37"/>
      <c r="F51" s="37"/>
      <c r="G51" s="37"/>
      <c r="H51" s="15"/>
    </row>
    <row r="52" spans="1:8" ht="12.75" customHeight="1">
      <c r="A52" s="2"/>
      <c r="B52" s="38" t="s">
        <v>53</v>
      </c>
      <c r="C52" s="38"/>
      <c r="D52" s="38"/>
      <c r="E52" s="38"/>
      <c r="F52" s="38"/>
      <c r="G52" s="16"/>
    </row>
    <row r="53" spans="1:8" ht="12.75" customHeight="1">
      <c r="A53" s="2"/>
      <c r="B53" s="28" t="s">
        <v>54</v>
      </c>
      <c r="C53" s="28"/>
      <c r="D53" s="28"/>
      <c r="E53" s="28"/>
      <c r="F53" s="28"/>
      <c r="G53" s="16"/>
    </row>
    <row r="54" spans="1:8" ht="12.75" customHeight="1">
      <c r="A54" s="2"/>
      <c r="B54" s="28" t="s">
        <v>55</v>
      </c>
      <c r="C54" s="28"/>
      <c r="D54" s="28"/>
      <c r="E54" s="28"/>
      <c r="F54" s="28"/>
      <c r="G54" s="28"/>
    </row>
    <row r="55" spans="1:8" ht="12.75" customHeight="1">
      <c r="A55" s="2"/>
      <c r="B55" s="28" t="s">
        <v>56</v>
      </c>
      <c r="C55" s="28"/>
      <c r="D55" s="28"/>
      <c r="E55" s="28"/>
      <c r="F55" s="28"/>
      <c r="G55" s="16"/>
    </row>
    <row r="56" spans="1:8" ht="12.75" customHeight="1">
      <c r="A56" s="2"/>
      <c r="B56" s="28" t="s">
        <v>57</v>
      </c>
      <c r="C56" s="28"/>
      <c r="D56" s="28"/>
      <c r="E56" s="28"/>
      <c r="F56" s="28"/>
      <c r="G56" s="16"/>
    </row>
    <row r="57" spans="1:8" ht="14.25" customHeight="1">
      <c r="A57" s="2"/>
      <c r="B57" s="29" t="s">
        <v>58</v>
      </c>
      <c r="C57" s="29"/>
      <c r="D57" s="29"/>
      <c r="E57" s="29"/>
      <c r="F57" s="29"/>
      <c r="G57" s="29"/>
      <c r="H57" s="17"/>
    </row>
    <row r="58" spans="1:8" ht="25.5" customHeight="1">
      <c r="A58" s="2"/>
      <c r="B58" s="28" t="s">
        <v>59</v>
      </c>
      <c r="C58" s="28"/>
      <c r="D58" s="28"/>
      <c r="E58" s="28"/>
      <c r="F58" s="28"/>
      <c r="G58" s="28"/>
      <c r="H58" s="17"/>
    </row>
    <row r="59" spans="1:8" ht="12.75" customHeight="1">
      <c r="A59" s="2"/>
      <c r="B59" s="28" t="s">
        <v>60</v>
      </c>
      <c r="C59" s="28"/>
      <c r="D59" s="28"/>
      <c r="E59" s="28"/>
      <c r="F59" s="28"/>
      <c r="G59" s="28"/>
    </row>
    <row r="60" spans="1:8" ht="26.25" customHeight="1">
      <c r="B60" s="28" t="s">
        <v>61</v>
      </c>
      <c r="C60" s="28"/>
      <c r="D60" s="28"/>
      <c r="E60" s="28"/>
      <c r="F60" s="28"/>
      <c r="G60" s="28"/>
      <c r="H60" s="17"/>
    </row>
    <row r="61" spans="1:8">
      <c r="B61" s="18"/>
      <c r="C61" s="26" t="s">
        <v>62</v>
      </c>
      <c r="D61" s="26"/>
      <c r="E61" s="26"/>
      <c r="F61" s="26"/>
      <c r="G61" s="18"/>
    </row>
    <row r="62" spans="1:8">
      <c r="B62" s="27" t="s">
        <v>63</v>
      </c>
      <c r="C62" s="27"/>
      <c r="D62" s="27"/>
      <c r="E62" s="19"/>
      <c r="F62" s="27" t="s">
        <v>64</v>
      </c>
      <c r="G62" s="27"/>
    </row>
    <row r="63" spans="1:8" ht="12.75" customHeight="1"/>
    <row r="65" spans="2:7" ht="18.75">
      <c r="B65" s="49" t="s">
        <v>0</v>
      </c>
      <c r="C65" s="49"/>
      <c r="D65" s="49"/>
      <c r="E65" s="49"/>
      <c r="F65" s="49"/>
      <c r="G65" s="49"/>
    </row>
    <row r="66" spans="2:7" ht="24.75" customHeight="1">
      <c r="B66" s="50" t="s">
        <v>71</v>
      </c>
      <c r="C66" s="50"/>
      <c r="D66" s="50"/>
      <c r="E66" s="50"/>
      <c r="F66" s="50"/>
      <c r="G66" s="50"/>
    </row>
    <row r="67" spans="2:7">
      <c r="B67" s="2"/>
      <c r="C67" s="51" t="s">
        <v>2</v>
      </c>
      <c r="D67" s="51"/>
      <c r="E67" s="51"/>
      <c r="F67" s="51"/>
      <c r="G67" s="51"/>
    </row>
    <row r="68" spans="2:7" ht="18">
      <c r="B68" s="3" t="s">
        <v>3</v>
      </c>
      <c r="C68" s="52"/>
      <c r="D68" s="52"/>
      <c r="E68" s="52"/>
      <c r="F68" s="52"/>
      <c r="G68" s="4" t="s">
        <v>4</v>
      </c>
    </row>
    <row r="69" spans="2:7">
      <c r="B69" s="5">
        <v>1</v>
      </c>
      <c r="C69" s="54" t="s">
        <v>73</v>
      </c>
      <c r="D69" s="55"/>
      <c r="E69" s="55"/>
      <c r="F69" s="55"/>
      <c r="G69" s="7">
        <f>G70+G71+G72+G73+G74+G75+G77-G77</f>
        <v>2272.08</v>
      </c>
    </row>
    <row r="70" spans="2:7">
      <c r="B70" s="5"/>
      <c r="C70" s="43" t="s">
        <v>11</v>
      </c>
      <c r="D70" s="43"/>
      <c r="E70" s="43"/>
      <c r="F70" s="43"/>
      <c r="G70" s="6">
        <f>G97</f>
        <v>1691.61</v>
      </c>
    </row>
    <row r="71" spans="2:7">
      <c r="B71" s="5">
        <v>2</v>
      </c>
      <c r="C71" s="54" t="s">
        <v>84</v>
      </c>
      <c r="D71" s="58"/>
      <c r="E71" s="58"/>
      <c r="F71" s="58"/>
      <c r="G71" s="7">
        <f>G89</f>
        <v>31.99</v>
      </c>
    </row>
    <row r="72" spans="2:7">
      <c r="B72" s="5"/>
      <c r="C72" s="43" t="s">
        <v>13</v>
      </c>
      <c r="D72" s="43"/>
      <c r="E72" s="43"/>
      <c r="F72" s="43"/>
      <c r="G72" s="6">
        <v>221.84</v>
      </c>
    </row>
    <row r="73" spans="2:7" ht="24" customHeight="1">
      <c r="B73" s="5"/>
      <c r="C73" s="43" t="s">
        <v>14</v>
      </c>
      <c r="D73" s="43"/>
      <c r="E73" s="43"/>
      <c r="F73" s="43"/>
      <c r="G73" s="6">
        <v>223.3</v>
      </c>
    </row>
    <row r="74" spans="2:7">
      <c r="B74" s="5"/>
      <c r="C74" s="43" t="s">
        <v>15</v>
      </c>
      <c r="D74" s="43"/>
      <c r="E74" s="43"/>
      <c r="F74" s="43"/>
      <c r="G74" s="6">
        <v>81.150000000000006</v>
      </c>
    </row>
    <row r="75" spans="2:7">
      <c r="B75" s="5"/>
      <c r="C75" s="44" t="s">
        <v>83</v>
      </c>
      <c r="D75" s="44"/>
      <c r="E75" s="44"/>
      <c r="F75" s="44"/>
      <c r="G75" s="6">
        <f>4.55+10+7.64</f>
        <v>22.19</v>
      </c>
    </row>
    <row r="76" spans="2:7">
      <c r="B76" s="5"/>
      <c r="C76" s="60"/>
      <c r="D76" s="61"/>
      <c r="E76" s="61"/>
      <c r="F76" s="62"/>
      <c r="G76" s="6"/>
    </row>
    <row r="77" spans="2:7" ht="15.75" customHeight="1">
      <c r="B77" s="5">
        <v>3</v>
      </c>
      <c r="C77" s="54" t="s">
        <v>76</v>
      </c>
      <c r="D77" s="54"/>
      <c r="E77" s="54"/>
      <c r="F77" s="54"/>
      <c r="G77" s="6">
        <v>2405.41</v>
      </c>
    </row>
    <row r="78" spans="2:7" ht="19.5" customHeight="1">
      <c r="B78" s="21">
        <v>4</v>
      </c>
      <c r="C78" s="54" t="s">
        <v>80</v>
      </c>
      <c r="D78" s="54"/>
      <c r="E78" s="54"/>
      <c r="F78" s="54"/>
      <c r="G78" s="22">
        <v>215.77</v>
      </c>
    </row>
    <row r="79" spans="2:7" ht="15" customHeight="1">
      <c r="B79" s="23">
        <v>5</v>
      </c>
      <c r="C79" s="59" t="s">
        <v>81</v>
      </c>
      <c r="D79" s="59"/>
      <c r="E79" s="59"/>
      <c r="F79" s="59"/>
      <c r="G79" s="24">
        <f>G78+G69-G77</f>
        <v>82.440000000000055</v>
      </c>
    </row>
    <row r="80" spans="2:7">
      <c r="B80" s="57" t="s">
        <v>29</v>
      </c>
      <c r="C80" s="57"/>
      <c r="D80" s="57"/>
      <c r="E80" s="57"/>
      <c r="F80" s="57"/>
      <c r="G80" s="57"/>
    </row>
    <row r="81" spans="2:8">
      <c r="B81" s="10" t="s">
        <v>3</v>
      </c>
      <c r="C81" s="30" t="s">
        <v>65</v>
      </c>
      <c r="D81" s="30"/>
      <c r="E81" s="30"/>
      <c r="F81" s="30"/>
      <c r="G81" s="11" t="s">
        <v>31</v>
      </c>
    </row>
    <row r="82" spans="2:8">
      <c r="B82" s="10">
        <v>1</v>
      </c>
      <c r="C82" s="43" t="s">
        <v>66</v>
      </c>
      <c r="D82" s="43"/>
      <c r="E82" s="43"/>
      <c r="F82" s="43"/>
      <c r="G82" s="6">
        <v>3.14</v>
      </c>
    </row>
    <row r="83" spans="2:8">
      <c r="B83" s="10">
        <v>2</v>
      </c>
      <c r="C83" s="44" t="s">
        <v>74</v>
      </c>
      <c r="D83" s="44"/>
      <c r="E83" s="44"/>
      <c r="F83" s="44"/>
      <c r="G83" s="6">
        <v>7.65</v>
      </c>
    </row>
    <row r="84" spans="2:8">
      <c r="B84" s="10">
        <v>3</v>
      </c>
      <c r="C84" s="44" t="s">
        <v>67</v>
      </c>
      <c r="D84" s="44"/>
      <c r="E84" s="44"/>
      <c r="F84" s="44"/>
      <c r="G84" s="6">
        <v>4.33</v>
      </c>
    </row>
    <row r="85" spans="2:8">
      <c r="B85" s="10">
        <v>4</v>
      </c>
      <c r="C85" s="40" t="s">
        <v>68</v>
      </c>
      <c r="D85" s="41"/>
      <c r="E85" s="41"/>
      <c r="F85" s="42"/>
      <c r="G85" s="6">
        <v>4.22</v>
      </c>
    </row>
    <row r="86" spans="2:8" ht="27.75" customHeight="1">
      <c r="B86" s="10">
        <v>5</v>
      </c>
      <c r="C86" s="40" t="s">
        <v>69</v>
      </c>
      <c r="D86" s="41"/>
      <c r="E86" s="41"/>
      <c r="F86" s="42"/>
      <c r="G86" s="6">
        <v>8.5500000000000007</v>
      </c>
    </row>
    <row r="87" spans="2:8">
      <c r="B87" s="10">
        <v>6</v>
      </c>
      <c r="C87" s="40" t="s">
        <v>70</v>
      </c>
      <c r="D87" s="41"/>
      <c r="E87" s="41"/>
      <c r="F87" s="42"/>
      <c r="G87" s="6">
        <v>2.56</v>
      </c>
    </row>
    <row r="88" spans="2:8">
      <c r="B88" s="10">
        <v>7</v>
      </c>
      <c r="C88" s="40" t="s">
        <v>75</v>
      </c>
      <c r="D88" s="41"/>
      <c r="E88" s="41"/>
      <c r="F88" s="42"/>
      <c r="G88" s="6">
        <v>1.54</v>
      </c>
    </row>
    <row r="89" spans="2:8">
      <c r="B89" s="5"/>
      <c r="C89" s="30" t="s">
        <v>44</v>
      </c>
      <c r="D89" s="30"/>
      <c r="E89" s="30"/>
      <c r="F89" s="30"/>
      <c r="G89" s="7">
        <f>SUM(G82:G88)</f>
        <v>31.99</v>
      </c>
    </row>
    <row r="90" spans="2:8">
      <c r="B90" s="31" t="s">
        <v>45</v>
      </c>
      <c r="C90" s="31"/>
      <c r="D90" s="31"/>
      <c r="E90" s="31"/>
      <c r="F90" s="31"/>
      <c r="G90" s="31"/>
    </row>
    <row r="91" spans="2:8">
      <c r="B91" s="12" t="s">
        <v>46</v>
      </c>
      <c r="C91" s="32" t="s">
        <v>47</v>
      </c>
      <c r="D91" s="32"/>
      <c r="E91" s="32"/>
      <c r="F91" s="32"/>
      <c r="G91" s="11" t="s">
        <v>31</v>
      </c>
    </row>
    <row r="92" spans="2:8">
      <c r="B92" s="13">
        <v>1</v>
      </c>
      <c r="C92" s="33" t="s">
        <v>48</v>
      </c>
      <c r="D92" s="33"/>
      <c r="E92" s="33"/>
      <c r="F92" s="33"/>
      <c r="G92" s="14">
        <v>418.61</v>
      </c>
    </row>
    <row r="93" spans="2:8">
      <c r="B93" s="13">
        <v>2</v>
      </c>
      <c r="C93" s="33" t="s">
        <v>49</v>
      </c>
      <c r="D93" s="33"/>
      <c r="E93" s="33"/>
      <c r="F93" s="33"/>
      <c r="G93" s="14">
        <f>858.68-0.28</f>
        <v>858.4</v>
      </c>
      <c r="H93" s="1">
        <v>-0.28000000000000003</v>
      </c>
    </row>
    <row r="94" spans="2:8">
      <c r="B94" s="13">
        <v>3</v>
      </c>
      <c r="C94" s="33" t="s">
        <v>50</v>
      </c>
      <c r="D94" s="33"/>
      <c r="E94" s="33"/>
      <c r="F94" s="33"/>
      <c r="G94" s="14">
        <v>336.76</v>
      </c>
    </row>
    <row r="95" spans="2:8">
      <c r="B95" s="13">
        <v>4</v>
      </c>
      <c r="C95" s="33" t="s">
        <v>51</v>
      </c>
      <c r="D95" s="33"/>
      <c r="E95" s="33"/>
      <c r="F95" s="33"/>
      <c r="G95" s="20">
        <v>216.01</v>
      </c>
    </row>
    <row r="96" spans="2:8">
      <c r="B96" s="13">
        <v>5</v>
      </c>
      <c r="C96" s="63" t="s">
        <v>72</v>
      </c>
      <c r="D96" s="64"/>
      <c r="E96" s="64"/>
      <c r="F96" s="65"/>
      <c r="G96" s="14">
        <v>-138.16999999999999</v>
      </c>
    </row>
    <row r="97" spans="2:7">
      <c r="B97" s="34" t="s">
        <v>44</v>
      </c>
      <c r="C97" s="35"/>
      <c r="D97" s="35"/>
      <c r="E97" s="35"/>
      <c r="F97" s="36"/>
      <c r="G97" s="11">
        <f>G92+G93+G94+G95+G96</f>
        <v>1691.61</v>
      </c>
    </row>
    <row r="98" spans="2:7" ht="25.5" customHeight="1">
      <c r="B98" s="37" t="s">
        <v>52</v>
      </c>
      <c r="C98" s="37"/>
      <c r="D98" s="37"/>
      <c r="E98" s="37"/>
      <c r="F98" s="37"/>
      <c r="G98" s="37"/>
    </row>
    <row r="99" spans="2:7">
      <c r="B99" s="38" t="s">
        <v>53</v>
      </c>
      <c r="C99" s="38"/>
      <c r="D99" s="38"/>
      <c r="E99" s="38"/>
      <c r="F99" s="38"/>
      <c r="G99" s="16"/>
    </row>
    <row r="100" spans="2:7">
      <c r="B100" s="28" t="s">
        <v>77</v>
      </c>
      <c r="C100" s="28"/>
      <c r="D100" s="28"/>
      <c r="E100" s="28"/>
      <c r="F100" s="28"/>
      <c r="G100" s="16"/>
    </row>
    <row r="101" spans="2:7">
      <c r="B101" s="28" t="s">
        <v>79</v>
      </c>
      <c r="C101" s="28"/>
      <c r="D101" s="28"/>
      <c r="E101" s="28"/>
      <c r="F101" s="28"/>
      <c r="G101" s="28"/>
    </row>
    <row r="102" spans="2:7">
      <c r="B102" s="28" t="s">
        <v>78</v>
      </c>
      <c r="C102" s="28"/>
      <c r="D102" s="28"/>
      <c r="E102" s="28"/>
      <c r="F102" s="28"/>
      <c r="G102" s="16"/>
    </row>
    <row r="103" spans="2:7">
      <c r="B103" s="28" t="s">
        <v>57</v>
      </c>
      <c r="C103" s="28"/>
      <c r="D103" s="28"/>
      <c r="E103" s="28"/>
      <c r="F103" s="28"/>
      <c r="G103" s="16"/>
    </row>
    <row r="104" spans="2:7">
      <c r="B104" s="29" t="s">
        <v>58</v>
      </c>
      <c r="C104" s="29"/>
      <c r="D104" s="29"/>
      <c r="E104" s="29"/>
      <c r="F104" s="29"/>
      <c r="G104" s="29"/>
    </row>
    <row r="105" spans="2:7" ht="26.25" customHeight="1">
      <c r="B105" s="28" t="s">
        <v>59</v>
      </c>
      <c r="C105" s="28"/>
      <c r="D105" s="28"/>
      <c r="E105" s="28"/>
      <c r="F105" s="28"/>
      <c r="G105" s="28"/>
    </row>
    <row r="106" spans="2:7">
      <c r="B106" s="28" t="s">
        <v>60</v>
      </c>
      <c r="C106" s="28"/>
      <c r="D106" s="28"/>
      <c r="E106" s="28"/>
      <c r="F106" s="28"/>
      <c r="G106" s="28"/>
    </row>
    <row r="107" spans="2:7" ht="24" customHeight="1">
      <c r="B107" s="28" t="s">
        <v>61</v>
      </c>
      <c r="C107" s="28"/>
      <c r="D107" s="28"/>
      <c r="E107" s="28"/>
      <c r="F107" s="28"/>
      <c r="G107" s="28"/>
    </row>
    <row r="108" spans="2:7" ht="34.5" customHeight="1">
      <c r="B108" s="67" t="s">
        <v>82</v>
      </c>
      <c r="C108" s="67"/>
      <c r="D108" s="67"/>
      <c r="E108" s="67"/>
      <c r="F108" s="67"/>
      <c r="G108" s="67"/>
    </row>
    <row r="109" spans="2:7" ht="63" customHeight="1">
      <c r="B109" s="67" t="s">
        <v>85</v>
      </c>
      <c r="C109" s="67"/>
      <c r="D109" s="67"/>
      <c r="E109" s="67"/>
      <c r="F109" s="67"/>
      <c r="G109" s="67"/>
    </row>
    <row r="110" spans="2:7">
      <c r="B110" s="18"/>
      <c r="C110" s="26"/>
      <c r="D110" s="26"/>
      <c r="E110" s="26"/>
      <c r="F110" s="26"/>
      <c r="G110" s="18"/>
    </row>
    <row r="111" spans="2:7">
      <c r="B111" s="66" t="s">
        <v>63</v>
      </c>
      <c r="C111" s="66"/>
      <c r="D111" s="66"/>
      <c r="E111" s="25"/>
      <c r="F111" s="66" t="s">
        <v>64</v>
      </c>
      <c r="G111" s="66"/>
    </row>
  </sheetData>
  <mergeCells count="111">
    <mergeCell ref="B107:G107"/>
    <mergeCell ref="C110:F110"/>
    <mergeCell ref="B111:D111"/>
    <mergeCell ref="F111:G111"/>
    <mergeCell ref="B102:F102"/>
    <mergeCell ref="B103:F103"/>
    <mergeCell ref="B104:G104"/>
    <mergeCell ref="B105:G105"/>
    <mergeCell ref="B106:G106"/>
    <mergeCell ref="B108:G108"/>
    <mergeCell ref="B109:G109"/>
    <mergeCell ref="B97:F97"/>
    <mergeCell ref="B98:G98"/>
    <mergeCell ref="B99:F99"/>
    <mergeCell ref="B100:F100"/>
    <mergeCell ref="B101:G101"/>
    <mergeCell ref="C91:F91"/>
    <mergeCell ref="C92:F92"/>
    <mergeCell ref="C93:F93"/>
    <mergeCell ref="C94:F94"/>
    <mergeCell ref="C96:F96"/>
    <mergeCell ref="C95:F95"/>
    <mergeCell ref="C81:F81"/>
    <mergeCell ref="C82:F82"/>
    <mergeCell ref="C83:F83"/>
    <mergeCell ref="C84:F84"/>
    <mergeCell ref="C78:F78"/>
    <mergeCell ref="C79:F79"/>
    <mergeCell ref="C76:F76"/>
    <mergeCell ref="C89:F89"/>
    <mergeCell ref="B90:G90"/>
    <mergeCell ref="C85:F85"/>
    <mergeCell ref="C86:F86"/>
    <mergeCell ref="C87:F87"/>
    <mergeCell ref="C88:F88"/>
    <mergeCell ref="C69:F69"/>
    <mergeCell ref="C70:F70"/>
    <mergeCell ref="C71:F71"/>
    <mergeCell ref="C72:F72"/>
    <mergeCell ref="C73:F73"/>
    <mergeCell ref="C74:F74"/>
    <mergeCell ref="C75:F75"/>
    <mergeCell ref="C77:F77"/>
    <mergeCell ref="B80:G80"/>
    <mergeCell ref="C6:F6"/>
    <mergeCell ref="B65:G65"/>
    <mergeCell ref="B66:G66"/>
    <mergeCell ref="C67:G67"/>
    <mergeCell ref="C68:F68"/>
    <mergeCell ref="B1:G1"/>
    <mergeCell ref="B2:G2"/>
    <mergeCell ref="C3:G3"/>
    <mergeCell ref="C4:F4"/>
    <mergeCell ref="C5:F5"/>
    <mergeCell ref="C18:F18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B30:G30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B54:G54"/>
    <mergeCell ref="C43:F43"/>
    <mergeCell ref="B44:G44"/>
    <mergeCell ref="C45:F45"/>
    <mergeCell ref="C46:F46"/>
    <mergeCell ref="C47:F47"/>
    <mergeCell ref="C48:F48"/>
    <mergeCell ref="C49:F49"/>
    <mergeCell ref="B50:F50"/>
    <mergeCell ref="B51:G51"/>
    <mergeCell ref="B52:F52"/>
    <mergeCell ref="B53:F53"/>
    <mergeCell ref="C61:F61"/>
    <mergeCell ref="B62:D62"/>
    <mergeCell ref="F62:G62"/>
    <mergeCell ref="B55:F55"/>
    <mergeCell ref="B56:F56"/>
    <mergeCell ref="B57:G57"/>
    <mergeCell ref="B58:G58"/>
    <mergeCell ref="B59:G59"/>
    <mergeCell ref="B60:G60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2013-07-22T00:13:12Z</dcterms:modified>
</cp:coreProperties>
</file>